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<sst xmlns="http://schemas.openxmlformats.org/spreadsheetml/2006/main" count="403" uniqueCount="121">
  <si>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</si>
  <si>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</si>
  <si>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</si>
  <si>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</si>
  <si>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</si>
  <si>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</si>
  <si>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</si>
  <si>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</si>
  <si>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</si>
  <si>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</si>
  <si>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</si>
  <si>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</si>
  <si>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</si>
  <si>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</si>
  <si>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</si>
  <si>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</si>
  <si>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</si>
  <si>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</si>
  <si>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</si>
  <si>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</si>
  <si>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</si>
  <si>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</si>
  <si>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</si>
  <si>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</si>
  <si>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</si>
  <si>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</si>
  <si>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</si>
  <si>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</si>
  <si>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</si>
  <si>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</si>
  <si>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</si>
  <si>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</si>
  <si>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</si>
  <si>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</si>
  <si>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</si>
  <si>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</si>
  <si>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</si>
  <si>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</si>
  <si>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</si>
  <si>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</si>
  <si>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</si>
  <si>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</si>
  <si>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</si>
  <si>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</si>
  <si>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</si>
  <si>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</si>
  <si>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</si>
  <si>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</si>
  <si>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</si>
  <si>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</si>
  <si>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</si>
  <si>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</si>
  <si>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</si>
  <si>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</si>
  <si>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</si>
  <si>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</si>
  <si>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</si>
  <si>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</si>
  <si>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</si>
  <si>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</si>
  <si>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</si>
  <si>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</si>
  <si>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</si>
  <si>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</si>
  <si>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</si>
  <si>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</si>
  <si>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</si>
  <si>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</si>
  <si>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</si>
  <si>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</si>
  <si>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</si>
  <si>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</si>
  <si>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</si>
  <si>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</si>
  <si>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</si>
  <si>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</si>
  <si>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</si>
  <si>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</si>
  <si>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</si>
  <si>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</si>
  <si>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</si>
  <si>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</si>
  <si>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</si>
  <si>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</si>
  <si>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</si>
  <si>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</si>
  <si>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</si>
  <si>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</si>
  <si>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</si>
  <si>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</si>
  <si>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</si>
  <si>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</si>
  <si>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</si>
  <si>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</si>
  <si>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</si>
  <si>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</si>
  <si>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</si>
  <si>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</si>
  <si>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</si>
  <si>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</si>
  <si>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</si>
  <si>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</si>
  <si>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</si>
  <si>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</si>
  <si>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</si>
  <si>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</si>
  <si>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</si>
  <si>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</si>
  <si>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</si>
  <si>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</si>
  <si>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</si>
  <si>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</si>
  <si>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</si>
  <si>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</si>
  <si>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</si>
  <si>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</si>
  <si>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05.11.2014 р.</t>
  </si>
  <si>
    <r>
      <t xml:space="preserve">станом на 05.11.2014р.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</si>
  <si>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</si>
  <si>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05.11.2014</t>
    </r>
    <r>
      <rPr>
        <sz val="10"/>
        <rFont val="Times New Roman"/>
        <family val="1"/>
      </rPr>
      <t xml:space="preserve"> (тис.грн.)</t>
    </r>
  </si>
  <si>
    <t>Зміни до розпису станом на 05.11.2014р.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</si>
</sst>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0"/>
        <c:lblOffset val="100"/>
        <c:tickLblSkip val="1"/>
        <c:noMultiLvlLbl val="0"/>
      </c:catAx>
      <c:valAx>
        <c:axId val="1745357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9582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 val="autoZero"/>
        <c:auto val="0"/>
        <c:lblOffset val="100"/>
        <c:tickLblSkip val="1"/>
        <c:noMultiLvlLbl val="0"/>
      </c:catAx>
      <c:valAx>
        <c:axId val="5036423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221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1367"/>
        <c:crosses val="autoZero"/>
        <c:auto val="0"/>
        <c:lblOffset val="100"/>
        <c:tickLblSkip val="1"/>
        <c:noMultiLvlLbl val="0"/>
      </c:catAx>
      <c:valAx>
        <c:axId val="5297136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249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352008</c:v>
                </c:pt>
                <c:pt idx="1">
                  <c:v>71913.43</c:v>
                </c:pt>
                <c:pt idx="2">
                  <c:v>1079.6</c:v>
                </c:pt>
                <c:pt idx="3">
                  <c:v>1014.5</c:v>
                </c:pt>
                <c:pt idx="4">
                  <c:v>6219.9</c:v>
                </c:pt>
                <c:pt idx="5">
                  <c:v>6406.5</c:v>
                </c:pt>
                <c:pt idx="6">
                  <c:v>2700</c:v>
                </c:pt>
                <c:pt idx="7">
                  <c:v>5223.29999999999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317450.23</c:v>
                </c:pt>
                <c:pt idx="1">
                  <c:v>68305.4</c:v>
                </c:pt>
                <c:pt idx="2">
                  <c:v>-880.89</c:v>
                </c:pt>
                <c:pt idx="3">
                  <c:v>867.54</c:v>
                </c:pt>
                <c:pt idx="4">
                  <c:v>5381.2</c:v>
                </c:pt>
                <c:pt idx="5">
                  <c:v>5937.2</c:v>
                </c:pt>
                <c:pt idx="6">
                  <c:v>2505.5</c:v>
                </c:pt>
                <c:pt idx="7">
                  <c:v>1612.8800000000783</c:v>
                </c:pt>
              </c:numCache>
            </c:numRef>
          </c:val>
          <c:shape val="box"/>
        </c:ser>
        <c:shape val="box"/>
        <c:axId val="6980256"/>
        <c:axId val="62822305"/>
      </c:bar3DChart>
      <c:cat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0256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8529834"/>
        <c:axId val="55441915"/>
      </c:bar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29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9215188"/>
        <c:axId val="61610101"/>
      </c:bar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7619998"/>
        <c:axId val="24362255"/>
      </c:bar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3117"/>
        <c:crosses val="autoZero"/>
        <c:auto val="0"/>
        <c:lblOffset val="100"/>
        <c:tickLblSkip val="1"/>
        <c:noMultiLvlLbl val="0"/>
      </c:catAx>
      <c:valAx>
        <c:axId val="44531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0"/>
        <c:lblOffset val="100"/>
        <c:tickLblSkip val="1"/>
        <c:noMultiLvlLbl val="0"/>
      </c:catAx>
      <c:valAx>
        <c:axId val="2515816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autoZero"/>
        <c:auto val="0"/>
        <c:lblOffset val="100"/>
        <c:tickLblSkip val="1"/>
        <c:noMultiLvlLbl val="0"/>
      </c:catAx>
      <c:valAx>
        <c:axId val="245456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 val="autoZero"/>
        <c:auto val="0"/>
        <c:lblOffset val="100"/>
        <c:tickLblSkip val="1"/>
        <c:noMultiLvlLbl val="0"/>
      </c:catAx>
      <c:valAx>
        <c:axId val="4203793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839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 val="autoZero"/>
        <c:auto val="0"/>
        <c:lblOffset val="100"/>
        <c:tickLblSkip val="1"/>
        <c:noMultiLvlLbl val="0"/>
      </c:catAx>
      <c:valAx>
        <c:axId val="4962922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7970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43935"/>
        <c:crosses val="autoZero"/>
        <c:auto val="0"/>
        <c:lblOffset val="100"/>
        <c:tickLblSkip val="1"/>
        <c:noMultiLvlLbl val="0"/>
      </c:catAx>
      <c:valAx>
        <c:axId val="6054393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098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1673"/>
        <c:crosses val="autoZero"/>
        <c:auto val="0"/>
        <c:lblOffset val="100"/>
        <c:tickLblSkip val="1"/>
        <c:noMultiLvlLbl val="0"/>
      </c:catAx>
      <c:valAx>
        <c:axId val="51116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245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92339"/>
        <c:crosses val="autoZero"/>
        <c:auto val="0"/>
        <c:lblOffset val="100"/>
        <c:tickLblSkip val="1"/>
        <c:noMultiLvlLbl val="0"/>
      </c:catAx>
      <c:valAx>
        <c:axId val="1139233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050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401 179,1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- 40 229,1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-45 386,1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62</v>
      </c>
      <c r="O1" s="132"/>
      <c r="P1" s="132"/>
      <c r="Q1" s="132"/>
      <c r="R1" s="132"/>
      <c r="S1" s="133"/>
    </row>
    <row r="2" spans="1:19" ht="16.5" thickBot="1">
      <c r="A2" s="134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64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7">
        <f>'[1]січень '!$D$142</f>
        <v>111410.62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109</v>
      </c>
      <c r="O1" s="132"/>
      <c r="P1" s="132"/>
      <c r="Q1" s="132"/>
      <c r="R1" s="132"/>
      <c r="S1" s="133"/>
    </row>
    <row r="2" spans="1:19" ht="16.5" thickBot="1">
      <c r="A2" s="134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41944</v>
      </c>
      <c r="O32" s="127">
        <f>'[1]жовтень'!$D$143</f>
        <v>116647.51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41944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F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114</v>
      </c>
      <c r="O1" s="132"/>
      <c r="P1" s="132"/>
      <c r="Q1" s="132"/>
      <c r="R1" s="132"/>
      <c r="S1" s="133"/>
    </row>
    <row r="2" spans="1:19" ht="16.5" thickBot="1">
      <c r="A2" s="134" t="s">
        <v>116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117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38.79999999999993</v>
      </c>
      <c r="J4" s="42">
        <v>629.8</v>
      </c>
      <c r="K4" s="42">
        <v>700</v>
      </c>
      <c r="L4" s="4">
        <f aca="true" t="shared" si="1" ref="L4:L24">J4/K4</f>
        <v>0.8997142857142857</v>
      </c>
      <c r="M4" s="2">
        <f>AVERAGE(J4:J5)</f>
        <v>804.4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804.4</v>
      </c>
      <c r="N5" s="47">
        <v>4.7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505.3</v>
      </c>
    </row>
    <row r="6" spans="1:19" ht="12.75">
      <c r="A6" s="13">
        <v>41948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750</v>
      </c>
      <c r="L6" s="4">
        <f t="shared" si="1"/>
        <v>0</v>
      </c>
      <c r="M6" s="2">
        <v>804.4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41949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2300</v>
      </c>
      <c r="L7" s="4">
        <f t="shared" si="1"/>
        <v>0</v>
      </c>
      <c r="M7" s="2">
        <v>804.4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41950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3500</v>
      </c>
      <c r="L8" s="4">
        <f t="shared" si="1"/>
        <v>0</v>
      </c>
      <c r="M8" s="2">
        <v>804.4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41953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804.4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41954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804.4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41955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804.4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41956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804.4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41957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804.4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41960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2300</v>
      </c>
      <c r="L14" s="4">
        <f t="shared" si="1"/>
        <v>0</v>
      </c>
      <c r="M14" s="2">
        <v>804.4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41961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1560</v>
      </c>
      <c r="L15" s="4">
        <f t="shared" si="1"/>
        <v>0</v>
      </c>
      <c r="M15" s="2">
        <v>804.4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</v>
      </c>
      <c r="M16" s="2">
        <v>804.4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804.4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804.4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804.4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804.4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804.4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804.4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804.4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1428</v>
      </c>
      <c r="C24" s="43">
        <f t="shared" si="3"/>
        <v>38.6</v>
      </c>
      <c r="D24" s="43">
        <f t="shared" si="3"/>
        <v>0</v>
      </c>
      <c r="E24" s="14">
        <f t="shared" si="3"/>
        <v>2.4</v>
      </c>
      <c r="F24" s="14">
        <f t="shared" si="3"/>
        <v>35.2</v>
      </c>
      <c r="G24" s="14">
        <f t="shared" si="3"/>
        <v>0.1</v>
      </c>
      <c r="H24" s="14">
        <f t="shared" si="3"/>
        <v>56.5</v>
      </c>
      <c r="I24" s="43">
        <f t="shared" si="3"/>
        <v>47.99999999999995</v>
      </c>
      <c r="J24" s="43">
        <f t="shared" si="3"/>
        <v>1608.8</v>
      </c>
      <c r="K24" s="43">
        <f t="shared" si="3"/>
        <v>39145</v>
      </c>
      <c r="L24" s="15">
        <f t="shared" si="1"/>
        <v>0.041098480010218416</v>
      </c>
      <c r="M24" s="2"/>
      <c r="N24" s="107">
        <f aca="true" t="shared" si="4" ref="N24:S24">SUM(N4:N23)</f>
        <v>4.7</v>
      </c>
      <c r="O24" s="107">
        <f t="shared" si="4"/>
        <v>0</v>
      </c>
      <c r="P24" s="107">
        <f t="shared" si="4"/>
        <v>1162</v>
      </c>
      <c r="Q24" s="107">
        <f t="shared" si="4"/>
        <v>100</v>
      </c>
      <c r="R24" s="107">
        <f t="shared" si="4"/>
        <v>1.4</v>
      </c>
      <c r="S24" s="107">
        <f t="shared" si="4"/>
        <v>1268.1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41948</v>
      </c>
      <c r="O29" s="127">
        <v>117793.18409000001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108772.58756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41948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0" t="s">
        <v>118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6" t="s">
        <v>40</v>
      </c>
      <c r="B28" s="142" t="s">
        <v>51</v>
      </c>
      <c r="C28" s="143"/>
      <c r="D28" s="153" t="s">
        <v>28</v>
      </c>
      <c r="E28" s="153"/>
      <c r="F28" s="147" t="s">
        <v>29</v>
      </c>
      <c r="G28" s="158"/>
      <c r="H28" s="154" t="s">
        <v>39</v>
      </c>
      <c r="I28" s="147"/>
      <c r="J28" s="154" t="s">
        <v>50</v>
      </c>
      <c r="K28" s="146"/>
      <c r="L28" s="150" t="s">
        <v>45</v>
      </c>
      <c r="M28" s="151"/>
      <c r="N28" s="152"/>
      <c r="O28" s="144" t="s">
        <v>119</v>
      </c>
      <c r="P28" s="145"/>
    </row>
    <row r="29" spans="1:16" ht="45">
      <c r="A29" s="157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6"/>
      <c r="P29" s="147"/>
    </row>
    <row r="30" spans="1:16" ht="23.25" customHeight="1" thickBot="1">
      <c r="A30" s="66">
        <f>жовтень!O38</f>
        <v>0</v>
      </c>
      <c r="B30" s="73">
        <v>260.5</v>
      </c>
      <c r="C30" s="73">
        <v>438.37</v>
      </c>
      <c r="D30" s="74">
        <v>20309.73</v>
      </c>
      <c r="E30" s="74">
        <v>2766.76</v>
      </c>
      <c r="F30" s="75">
        <v>3361.19</v>
      </c>
      <c r="G30" s="76">
        <v>1754.79</v>
      </c>
      <c r="H30" s="76">
        <v>68712.6</v>
      </c>
      <c r="I30" s="76">
        <v>69019.32</v>
      </c>
      <c r="J30" s="76">
        <v>1810.4</v>
      </c>
      <c r="K30" s="96">
        <v>1234.02</v>
      </c>
      <c r="L30" s="97">
        <v>94454.42</v>
      </c>
      <c r="M30" s="77">
        <v>75213.26</v>
      </c>
      <c r="N30" s="78">
        <v>-19241.16</v>
      </c>
      <c r="O30" s="148">
        <v>117793.18409000001</v>
      </c>
      <c r="P30" s="14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3" t="s">
        <v>47</v>
      </c>
      <c r="P31" s="15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108772.58756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317450.23</v>
      </c>
      <c r="F47" s="1" t="s">
        <v>25</v>
      </c>
      <c r="G47" s="8"/>
      <c r="H47" s="15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68305.4</v>
      </c>
      <c r="G48" s="8"/>
      <c r="H48" s="15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-880.89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867.54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5381.2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5937.2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2505.5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1612.8800000000783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401179.06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67</v>
      </c>
      <c r="O1" s="132"/>
      <c r="P1" s="132"/>
      <c r="Q1" s="132"/>
      <c r="R1" s="132"/>
      <c r="S1" s="133"/>
    </row>
    <row r="2" spans="1:19" ht="16.5" thickBot="1">
      <c r="A2" s="134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7">
        <f>'[1]лютий'!$D$142</f>
        <v>121970.53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74</v>
      </c>
      <c r="O1" s="132"/>
      <c r="P1" s="132"/>
      <c r="Q1" s="132"/>
      <c r="R1" s="132"/>
      <c r="S1" s="133"/>
    </row>
    <row r="2" spans="1:19" ht="16.5" thickBot="1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7">
        <f>'[1]березень'!$D$142</f>
        <v>114985.02570999999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79</v>
      </c>
      <c r="O1" s="132"/>
      <c r="P1" s="132"/>
      <c r="Q1" s="132"/>
      <c r="R1" s="132"/>
      <c r="S1" s="133"/>
    </row>
    <row r="2" spans="1:19" ht="16.5" thickBo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4" t="s">
        <v>41</v>
      </c>
      <c r="O28" s="124"/>
      <c r="P28" s="124"/>
      <c r="Q28" s="12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6" t="s">
        <v>34</v>
      </c>
      <c r="O29" s="126"/>
      <c r="P29" s="126"/>
      <c r="Q29" s="126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7">
        <f>'[1]квітень'!$D$142</f>
        <v>123251.48</v>
      </c>
      <c r="P30" s="127"/>
      <c r="Q30" s="127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7"/>
      <c r="P31" s="127"/>
      <c r="Q31" s="127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8" t="s">
        <v>56</v>
      </c>
      <c r="P33" s="119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57</v>
      </c>
      <c r="P34" s="120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60</v>
      </c>
      <c r="P35" s="122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35</v>
      </c>
      <c r="O38" s="124"/>
      <c r="P38" s="124"/>
      <c r="Q38" s="12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3">
        <v>0</v>
      </c>
      <c r="P40" s="123"/>
      <c r="Q40" s="123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3"/>
      <c r="P41" s="123"/>
      <c r="Q41" s="123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84</v>
      </c>
      <c r="O1" s="132"/>
      <c r="P1" s="132"/>
      <c r="Q1" s="132"/>
      <c r="R1" s="132"/>
      <c r="S1" s="133"/>
    </row>
    <row r="2" spans="1:19" ht="16.5" thickBot="1">
      <c r="A2" s="134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7">
        <f>'[1]травень'!$D$142</f>
        <v>118982.48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89</v>
      </c>
      <c r="O1" s="132"/>
      <c r="P1" s="132"/>
      <c r="Q1" s="132"/>
      <c r="R1" s="132"/>
      <c r="S1" s="133"/>
    </row>
    <row r="2" spans="1:19" ht="16.5" thickBot="1">
      <c r="A2" s="134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41821</v>
      </c>
      <c r="O28" s="127">
        <f>'[1]червень'!$D$143</f>
        <v>117976.29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41821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94</v>
      </c>
      <c r="O1" s="132"/>
      <c r="P1" s="132"/>
      <c r="Q1" s="132"/>
      <c r="R1" s="132"/>
      <c r="S1" s="133"/>
    </row>
    <row r="2" spans="1:19" ht="16.5" thickBot="1">
      <c r="A2" s="134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41852</v>
      </c>
      <c r="O32" s="127">
        <f>'[1]липень'!$D$143</f>
        <v>120856.76109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41852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99</v>
      </c>
      <c r="O1" s="132"/>
      <c r="P1" s="132"/>
      <c r="Q1" s="132"/>
      <c r="R1" s="132"/>
      <c r="S1" s="133"/>
    </row>
    <row r="2" spans="1:19" ht="16.5" thickBot="1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41883</v>
      </c>
      <c r="O29" s="127">
        <f>'[1]серпень'!$D$143</f>
        <v>127799.14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41883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104</v>
      </c>
      <c r="O1" s="132"/>
      <c r="P1" s="132"/>
      <c r="Q1" s="132"/>
      <c r="R1" s="132"/>
      <c r="S1" s="133"/>
    </row>
    <row r="2" spans="1:19" ht="16.5" thickBot="1">
      <c r="A2" s="134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4" t="s">
        <v>41</v>
      </c>
      <c r="O29" s="124"/>
      <c r="P29" s="124"/>
      <c r="Q29" s="124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6" t="s">
        <v>34</v>
      </c>
      <c r="O30" s="126"/>
      <c r="P30" s="126"/>
      <c r="Q30" s="126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>
        <v>41913</v>
      </c>
      <c r="O31" s="127">
        <f>'[1]вересень'!$D$143</f>
        <v>121201.10921</v>
      </c>
      <c r="P31" s="127"/>
      <c r="Q31" s="127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/>
      <c r="O32" s="127"/>
      <c r="P32" s="127"/>
      <c r="Q32" s="127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8" t="s">
        <v>56</v>
      </c>
      <c r="P34" s="119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57</v>
      </c>
      <c r="P35" s="120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60</v>
      </c>
      <c r="P36" s="122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35</v>
      </c>
      <c r="O39" s="124"/>
      <c r="P39" s="124"/>
      <c r="Q39" s="124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36</v>
      </c>
      <c r="O40" s="125"/>
      <c r="P40" s="125"/>
      <c r="Q40" s="125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>
        <v>41913</v>
      </c>
      <c r="O41" s="123">
        <v>0</v>
      </c>
      <c r="P41" s="123"/>
      <c r="Q41" s="123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/>
      <c r="O42" s="123"/>
      <c r="P42" s="123"/>
      <c r="Q42" s="123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2014-11-05T13:07:09Z</dcterms:modified>
  <cp:category/>
  <cp:version/>
  <cp:contentType/>
  <cp:contentStatus/>
</cp:coreProperties>
</file>